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"/>
    </mc:Choice>
  </mc:AlternateContent>
  <bookViews>
    <workbookView xWindow="0" yWindow="0" windowWidth="20490" windowHeight="73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5" i="1" l="1"/>
  <c r="A166" i="1" l="1"/>
  <c r="A147" i="1" l="1"/>
  <c r="A128" i="1" l="1"/>
  <c r="A109" i="1" l="1"/>
  <c r="B90" i="1" l="1"/>
  <c r="B195" i="1" l="1"/>
  <c r="A195" i="1"/>
  <c r="J194" i="1"/>
  <c r="I194" i="1"/>
  <c r="H194" i="1"/>
  <c r="G194" i="1"/>
  <c r="F194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J127" i="1"/>
  <c r="I127" i="1"/>
  <c r="H127" i="1"/>
  <c r="H138" i="1" s="1"/>
  <c r="G127" i="1"/>
  <c r="G138" i="1" s="1"/>
  <c r="F127" i="1"/>
  <c r="B119" i="1"/>
  <c r="A119" i="1"/>
  <c r="J108" i="1"/>
  <c r="I108" i="1"/>
  <c r="H108" i="1"/>
  <c r="G108" i="1"/>
  <c r="F108" i="1"/>
  <c r="F81" i="1"/>
  <c r="B100" i="1"/>
  <c r="A100" i="1"/>
  <c r="J99" i="1"/>
  <c r="I99" i="1"/>
  <c r="H99" i="1"/>
  <c r="G99" i="1"/>
  <c r="F99" i="1"/>
  <c r="F100" i="1" s="1"/>
  <c r="J89" i="1"/>
  <c r="I89" i="1"/>
  <c r="I100" i="1" s="1"/>
  <c r="H89" i="1"/>
  <c r="G89" i="1"/>
  <c r="G100" i="1" s="1"/>
  <c r="F89" i="1"/>
  <c r="B81" i="1"/>
  <c r="A81" i="1"/>
  <c r="J80" i="1"/>
  <c r="F80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J51" i="1"/>
  <c r="I51" i="1"/>
  <c r="H51" i="1"/>
  <c r="H62" i="1" s="1"/>
  <c r="G51" i="1"/>
  <c r="F51" i="1"/>
  <c r="F62" i="1" s="1"/>
  <c r="B43" i="1"/>
  <c r="A43" i="1"/>
  <c r="J32" i="1"/>
  <c r="I32" i="1"/>
  <c r="H32" i="1"/>
  <c r="G32" i="1"/>
  <c r="F32" i="1"/>
  <c r="B24" i="1"/>
  <c r="A24" i="1"/>
  <c r="G13" i="1"/>
  <c r="H13" i="1"/>
  <c r="I13" i="1"/>
  <c r="J13" i="1"/>
  <c r="F13" i="1"/>
  <c r="J195" i="1" l="1"/>
  <c r="J176" i="1"/>
  <c r="I176" i="1"/>
  <c r="H176" i="1"/>
  <c r="H196" i="1" s="1"/>
  <c r="G157" i="1"/>
  <c r="J138" i="1"/>
  <c r="I138" i="1"/>
  <c r="H100" i="1"/>
  <c r="J100" i="1"/>
  <c r="J196" i="1" s="1"/>
  <c r="I195" i="1"/>
  <c r="G195" i="1"/>
  <c r="F138" i="1"/>
  <c r="F157" i="1"/>
  <c r="F176" i="1"/>
  <c r="F195" i="1"/>
  <c r="G196" i="1" l="1"/>
  <c r="I196" i="1"/>
  <c r="F196" i="1"/>
</calcChain>
</file>

<file path=xl/sharedStrings.xml><?xml version="1.0" encoding="utf-8"?>
<sst xmlns="http://schemas.openxmlformats.org/spreadsheetml/2006/main" count="434" uniqueCount="188">
  <si>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</si>
  <si>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</si>
  <si>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</si>
  <si>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</si>
  <si>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</si>
  <si>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</si>
  <si>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</si>
  <si>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</si>
  <si>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</si>
  <si>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</si>
  <si>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</si>
  <si>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</si>
  <si>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</si>
  <si>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</si>
  <si>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</si>
  <si>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</si>
  <si>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</si>
  <si>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</si>
  <si>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</si>
  <si>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</si>
  <si>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</si>
  <si>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</si>
  <si>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</si>
  <si>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</si>
  <si>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</si>
  <si>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</si>
  <si>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</si>
  <si>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</si>
  <si>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</si>
  <si>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</si>
  <si>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</si>
  <si>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</si>
  <si>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</si>
  <si>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</si>
  <si>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</si>
  <si>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</si>
  <si>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Л.В.Харенко</t>
  </si>
  <si>
    <t>01.09.2023г.</t>
  </si>
  <si>
    <t>десерт</t>
  </si>
  <si>
    <t>Банан</t>
  </si>
  <si>
    <t>Суп картофельный с горохом с гренками</t>
  </si>
  <si>
    <t>рыба тушеная с овощами</t>
  </si>
  <si>
    <t>160</t>
  </si>
  <si>
    <t>картофельное пюре</t>
  </si>
  <si>
    <t>150</t>
  </si>
  <si>
    <t>Компот из смеси сухофруктов</t>
  </si>
  <si>
    <t>хлеб пшеничный</t>
  </si>
  <si>
    <t>Хлеб пшенино-ржаной</t>
  </si>
  <si>
    <t>10,7</t>
  </si>
  <si>
    <t>2,3</t>
  </si>
  <si>
    <t>7,2</t>
  </si>
  <si>
    <t>2,6</t>
  </si>
  <si>
    <t>4,9</t>
  </si>
  <si>
    <t>18,6</t>
  </si>
  <si>
    <t>183,2</t>
  </si>
  <si>
    <t>128,4</t>
  </si>
  <si>
    <t>45</t>
  </si>
  <si>
    <t>115</t>
  </si>
  <si>
    <t>114</t>
  </si>
  <si>
    <t>1блюдо</t>
  </si>
  <si>
    <t>Суп-лапша домашняя</t>
  </si>
  <si>
    <t>2,5</t>
  </si>
  <si>
    <t>13,9</t>
  </si>
  <si>
    <t>2блюдо</t>
  </si>
  <si>
    <t>курица в томатном соусе</t>
  </si>
  <si>
    <t>24,5</t>
  </si>
  <si>
    <t>31,6</t>
  </si>
  <si>
    <t>4,44</t>
  </si>
  <si>
    <t xml:space="preserve">рис отварной </t>
  </si>
  <si>
    <t>5,5</t>
  </si>
  <si>
    <t>5,3</t>
  </si>
  <si>
    <t>35,3</t>
  </si>
  <si>
    <t>напитки</t>
  </si>
  <si>
    <t>компот из свежих фруктов</t>
  </si>
  <si>
    <t>0,6</t>
  </si>
  <si>
    <t>0,0</t>
  </si>
  <si>
    <t>27,9</t>
  </si>
  <si>
    <t xml:space="preserve">хлеб </t>
  </si>
  <si>
    <t>Хлеб пшеничный</t>
  </si>
  <si>
    <t>4,6</t>
  </si>
  <si>
    <t>0,5</t>
  </si>
  <si>
    <t>29,5</t>
  </si>
  <si>
    <t>Хлеб ржаной</t>
  </si>
  <si>
    <t>12,7</t>
  </si>
  <si>
    <t xml:space="preserve">Салат из капусты </t>
  </si>
  <si>
    <t>5</t>
  </si>
  <si>
    <t>Суп картофельный с пшеном</t>
  </si>
  <si>
    <t>39</t>
  </si>
  <si>
    <t>Плов из курицы</t>
  </si>
  <si>
    <t>202</t>
  </si>
  <si>
    <t>компот из смеси сухофруктов</t>
  </si>
  <si>
    <t>180</t>
  </si>
  <si>
    <t>113,8</t>
  </si>
  <si>
    <t>суп картофельный с рисом</t>
  </si>
  <si>
    <t>200</t>
  </si>
  <si>
    <t>биточки из кур припущенные</t>
  </si>
  <si>
    <t>90</t>
  </si>
  <si>
    <t>11,7</t>
  </si>
  <si>
    <t>5,7</t>
  </si>
  <si>
    <t>176,8</t>
  </si>
  <si>
    <t>подлив</t>
  </si>
  <si>
    <t>соус томатный с овощами</t>
  </si>
  <si>
    <t>30</t>
  </si>
  <si>
    <t>0,3</t>
  </si>
  <si>
    <t>0,8</t>
  </si>
  <si>
    <t>1,5</t>
  </si>
  <si>
    <t>14,3</t>
  </si>
  <si>
    <t>3,2</t>
  </si>
  <si>
    <t>6,1</t>
  </si>
  <si>
    <t>23,3</t>
  </si>
  <si>
    <t>160,5</t>
  </si>
  <si>
    <t>0,2</t>
  </si>
  <si>
    <t>23,1</t>
  </si>
  <si>
    <t>96,0</t>
  </si>
  <si>
    <t>35</t>
  </si>
  <si>
    <t>Хлеб пшениный</t>
  </si>
  <si>
    <t>суп гороховый</t>
  </si>
  <si>
    <t>1,9</t>
  </si>
  <si>
    <t>3,1</t>
  </si>
  <si>
    <t>79,0</t>
  </si>
  <si>
    <t xml:space="preserve">Котлета из говядины </t>
  </si>
  <si>
    <t>макароны отварные</t>
  </si>
  <si>
    <t>компот из сухофруктов</t>
  </si>
  <si>
    <t>60</t>
  </si>
  <si>
    <t>3,8</t>
  </si>
  <si>
    <t>0,4</t>
  </si>
  <si>
    <t>24,6</t>
  </si>
  <si>
    <t>117,5</t>
  </si>
  <si>
    <t>борщ</t>
  </si>
  <si>
    <t>37</t>
  </si>
  <si>
    <t>Тефтели из говядины с рисом</t>
  </si>
  <si>
    <t>Соус томатный</t>
  </si>
  <si>
    <t>463</t>
  </si>
  <si>
    <t xml:space="preserve">Компот из свежих фруктов </t>
  </si>
  <si>
    <t>Салат из моркови</t>
  </si>
  <si>
    <t>Суп рассольник</t>
  </si>
  <si>
    <t>4,0</t>
  </si>
  <si>
    <t>6,6</t>
  </si>
  <si>
    <t>26,5</t>
  </si>
  <si>
    <t>Рыба запеченая</t>
  </si>
  <si>
    <t>Картофельное пюре</t>
  </si>
  <si>
    <t>Коипот из смеси сухофруктов</t>
  </si>
  <si>
    <t>0</t>
  </si>
  <si>
    <t>Подлив</t>
  </si>
  <si>
    <t>Соус томатный с овощами</t>
  </si>
  <si>
    <t>1,2</t>
  </si>
  <si>
    <t>2,2</t>
  </si>
  <si>
    <t>Фрикадельки из кур</t>
  </si>
  <si>
    <t>11,9</t>
  </si>
  <si>
    <t>7,3</t>
  </si>
  <si>
    <t>191,6</t>
  </si>
  <si>
    <t>свекольник</t>
  </si>
  <si>
    <t>131</t>
  </si>
  <si>
    <t>каша гречневая рассыпчатая</t>
  </si>
  <si>
    <t>Компот из свежих фруктов</t>
  </si>
  <si>
    <t>2,0</t>
  </si>
  <si>
    <t>6,7</t>
  </si>
  <si>
    <t>9,3</t>
  </si>
  <si>
    <t>105,2</t>
  </si>
  <si>
    <t>10,5</t>
  </si>
  <si>
    <t>15,5</t>
  </si>
  <si>
    <t>10,8</t>
  </si>
  <si>
    <t>224,2</t>
  </si>
  <si>
    <t>8,7</t>
  </si>
  <si>
    <t>5,4</t>
  </si>
  <si>
    <t>45,0</t>
  </si>
  <si>
    <t>263,8</t>
  </si>
  <si>
    <t>0,7</t>
  </si>
  <si>
    <t>39,3</t>
  </si>
  <si>
    <t>188,0</t>
  </si>
  <si>
    <t>хлеб ржаной</t>
  </si>
  <si>
    <t>суп картофельный с вермишелью</t>
  </si>
  <si>
    <t>2,8</t>
  </si>
  <si>
    <t>2,9</t>
  </si>
  <si>
    <t>21,8</t>
  </si>
  <si>
    <t>124,1</t>
  </si>
  <si>
    <t>котлеты из кур припущенные</t>
  </si>
  <si>
    <t>14,2</t>
  </si>
  <si>
    <t>16,0</t>
  </si>
  <si>
    <t>10,0</t>
  </si>
  <si>
    <t>239,3</t>
  </si>
  <si>
    <t>130</t>
  </si>
  <si>
    <t>соус сметанный с томатом</t>
  </si>
  <si>
    <t>141,0</t>
  </si>
  <si>
    <t>47</t>
  </si>
  <si>
    <t>3,0</t>
  </si>
  <si>
    <t>15,0</t>
  </si>
  <si>
    <t>78,3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</si>
</sst>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1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10" fillId="2" borderId="2" xfId="0" applyFont="1" applyFill="1" applyBorder="1" applyAlignment="1">
      <alignment vertical="top" wrapText="1"/>
    </xf>
    <xf numFmtId="0" fontId="0" fillId="2" borderId="2" xfId="0" applyFill="1" applyBorder="1"/>
    <xf numFmtId="0" fontId="10" fillId="2" borderId="2" xfId="0" applyFont="1" applyFill="1" applyBorder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1" fontId="12" fillId="0" borderId="5" xfId="1" applyNumberFormat="1" applyFont="1" applyFill="1" applyBorder="1" applyAlignment="1">
      <alignment horizontal="left" vertical="center"/>
    </xf>
    <xf numFmtId="49" fontId="10" fillId="0" borderId="2" xfId="2" applyNumberFormat="1" applyFont="1" applyFill="1" applyBorder="1" applyAlignment="1">
      <alignment horizontal="left"/>
    </xf>
    <xf numFmtId="49" fontId="10" fillId="0" borderId="2" xfId="2" applyNumberFormat="1" applyFont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1" fontId="12" fillId="0" borderId="2" xfId="1" applyNumberFormat="1" applyFont="1" applyFill="1" applyBorder="1" applyAlignment="1">
      <alignment horizontal="left"/>
    </xf>
    <xf numFmtId="164" fontId="12" fillId="0" borderId="2" xfId="1" applyNumberFormat="1" applyFont="1" applyFill="1" applyBorder="1" applyAlignment="1">
      <alignment horizontal="left" wrapText="1"/>
    </xf>
    <xf numFmtId="0" fontId="0" fillId="0" borderId="23" xfId="0" applyBorder="1" applyAlignment="1">
      <alignment horizontal="left"/>
    </xf>
    <xf numFmtId="165" fontId="12" fillId="0" borderId="23" xfId="1" applyNumberFormat="1" applyFont="1" applyFill="1" applyBorder="1" applyAlignment="1">
      <alignment horizontal="left"/>
    </xf>
    <xf numFmtId="165" fontId="12" fillId="0" borderId="2" xfId="1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49" fontId="12" fillId="0" borderId="2" xfId="1" applyNumberFormat="1" applyFont="1" applyFill="1" applyBorder="1" applyAlignment="1">
      <alignment horizontal="center" vertical="center" wrapText="1"/>
    </xf>
    <xf numFmtId="0" fontId="10" fillId="0" borderId="2" xfId="2" applyNumberForma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12" fillId="0" borderId="2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right"/>
    </xf>
    <xf numFmtId="49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2" fontId="10" fillId="0" borderId="2" xfId="0" applyNumberFormat="1" applyFont="1" applyBorder="1" applyAlignment="1">
      <alignment horizontal="right"/>
    </xf>
    <xf numFmtId="0" fontId="0" fillId="2" borderId="2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wrapText="1"/>
      <protection locked="0"/>
    </xf>
    <xf numFmtId="164" fontId="13" fillId="0" borderId="2" xfId="1" applyNumberFormat="1" applyFont="1" applyFill="1" applyBorder="1" applyAlignment="1">
      <alignment horizontal="center" vertical="center"/>
    </xf>
    <xf numFmtId="165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/>
    </xf>
    <xf numFmtId="165" fontId="13" fillId="0" borderId="23" xfId="1" applyNumberFormat="1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left" vertical="top"/>
    </xf>
    <xf numFmtId="49" fontId="10" fillId="0" borderId="2" xfId="2" applyNumberFormat="1" applyFont="1" applyFill="1" applyBorder="1" applyAlignment="1">
      <alignment horizontal="center" vertical="center"/>
    </xf>
    <xf numFmtId="49" fontId="10" fillId="0" borderId="2" xfId="2" applyNumberFormat="1" applyFont="1" applyBorder="1" applyAlignment="1">
      <alignment horizontal="center" vertical="center"/>
    </xf>
    <xf numFmtId="0" fontId="10" fillId="0" borderId="2" xfId="2" applyNumberFormat="1" applyFont="1" applyBorder="1" applyAlignment="1">
      <alignment horizontal="center" vertical="center"/>
    </xf>
    <xf numFmtId="1" fontId="13" fillId="0" borderId="2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49" fontId="0" fillId="0" borderId="2" xfId="0" applyNumberFormat="1" applyFill="1" applyBorder="1"/>
    <xf numFmtId="49" fontId="0" fillId="0" borderId="2" xfId="0" applyNumberFormat="1" applyBorder="1" applyAlignment="1">
      <alignment horizontal="right" vertical="center"/>
    </xf>
    <xf numFmtId="2" fontId="14" fillId="4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ill="1" applyBorder="1" applyAlignment="1">
      <alignment horizontal="right" vertical="center"/>
    </xf>
    <xf numFmtId="49" fontId="14" fillId="4" borderId="2" xfId="0" applyNumberFormat="1" applyFon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right"/>
    </xf>
    <xf numFmtId="49" fontId="14" fillId="4" borderId="2" xfId="0" applyNumberFormat="1" applyFont="1" applyFill="1" applyBorder="1" applyAlignment="1">
      <alignment horizontal="right"/>
    </xf>
    <xf numFmtId="49" fontId="0" fillId="0" borderId="2" xfId="0" applyNumberFormat="1" applyBorder="1" applyAlignment="1">
      <alignment horizontal="right"/>
    </xf>
    <xf numFmtId="165" fontId="13" fillId="0" borderId="23" xfId="1" applyNumberFormat="1" applyFont="1" applyFill="1" applyBorder="1" applyAlignment="1">
      <alignment horizontal="right" vertical="top"/>
    </xf>
    <xf numFmtId="165" fontId="13" fillId="0" borderId="2" xfId="1" applyNumberFormat="1" applyFont="1" applyFill="1" applyBorder="1" applyAlignment="1">
      <alignment horizontal="right" vertical="top"/>
    </xf>
    <xf numFmtId="1" fontId="13" fillId="0" borderId="2" xfId="1" applyNumberFormat="1" applyFont="1" applyFill="1" applyBorder="1" applyAlignment="1">
      <alignment horizontal="right" vertical="center"/>
    </xf>
    <xf numFmtId="165" fontId="13" fillId="4" borderId="23" xfId="1" applyNumberFormat="1" applyFont="1" applyFill="1" applyBorder="1" applyAlignment="1">
      <alignment horizontal="right" vertical="center"/>
    </xf>
    <xf numFmtId="165" fontId="13" fillId="4" borderId="2" xfId="1" applyNumberFormat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top" wrapText="1"/>
    </xf>
    <xf numFmtId="49" fontId="0" fillId="0" borderId="2" xfId="0" applyNumberFormat="1" applyFill="1" applyBorder="1" applyAlignment="1">
      <alignment horizontal="left" vertical="top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15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9" fontId="10" fillId="0" borderId="2" xfId="2" applyNumberFormat="1" applyFill="1" applyBorder="1" applyAlignment="1">
      <alignment horizontal="left" vertical="top"/>
    </xf>
    <xf numFmtId="49" fontId="15" fillId="0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 applyAlignment="1">
      <alignment horizontal="center" vertical="center"/>
    </xf>
    <xf numFmtId="0" fontId="15" fillId="0" borderId="2" xfId="2" applyNumberFormat="1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1" fontId="13" fillId="0" borderId="5" xfId="1" applyNumberFormat="1" applyFont="1" applyFill="1" applyBorder="1" applyAlignment="1">
      <alignment horizontal="left" vertical="top"/>
    </xf>
    <xf numFmtId="165" fontId="13" fillId="0" borderId="23" xfId="1" applyNumberFormat="1" applyFont="1" applyFill="1" applyBorder="1" applyAlignment="1">
      <alignment horizontal="left" vertical="top"/>
    </xf>
    <xf numFmtId="165" fontId="13" fillId="0" borderId="2" xfId="1" applyNumberFormat="1" applyFont="1" applyFill="1" applyBorder="1" applyAlignment="1">
      <alignment horizontal="left" vertical="top"/>
    </xf>
    <xf numFmtId="49" fontId="13" fillId="0" borderId="2" xfId="1" applyNumberFormat="1" applyFont="1" applyFill="1" applyBorder="1" applyAlignment="1">
      <alignment horizontal="left" vertical="top" wrapText="1"/>
    </xf>
    <xf numFmtId="164" fontId="13" fillId="0" borderId="2" xfId="1" applyNumberFormat="1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49" fontId="15" fillId="0" borderId="2" xfId="0" applyNumberFormat="1" applyFont="1" applyBorder="1" applyAlignment="1">
      <alignment horizontal="left" vertical="top"/>
    </xf>
    <xf numFmtId="0" fontId="13" fillId="0" borderId="2" xfId="1" applyFont="1" applyFill="1" applyBorder="1" applyAlignment="1">
      <alignment horizontal="left" vertical="top" wrapText="1"/>
    </xf>
    <xf numFmtId="1" fontId="13" fillId="0" borderId="2" xfId="1" applyNumberFormat="1" applyFont="1" applyFill="1" applyBorder="1" applyAlignment="1">
      <alignment horizontal="left" vertical="top"/>
    </xf>
    <xf numFmtId="49" fontId="0" fillId="0" borderId="2" xfId="0" applyNumberFormat="1" applyBorder="1"/>
    <xf numFmtId="0" fontId="15" fillId="0" borderId="5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2" xfId="0" applyFont="1" applyBorder="1" applyAlignment="1">
      <alignment horizontal="left"/>
    </xf>
    <xf numFmtId="0" fontId="0" fillId="0" borderId="2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0" fillId="0" borderId="2" xfId="2" applyNumberFormat="1" applyFont="1" applyBorder="1" applyAlignment="1" applyProtection="1">
      <alignment horizontal="center" vertical="top"/>
      <protection locked="0"/>
    </xf>
    <xf numFmtId="49" fontId="10" fillId="0" borderId="2" xfId="2" applyNumberFormat="1" applyFont="1" applyBorder="1" applyAlignment="1" applyProtection="1">
      <alignment horizontal="center" vertical="top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165" fontId="13" fillId="0" borderId="23" xfId="1" applyNumberFormat="1" applyFont="1" applyFill="1" applyBorder="1" applyAlignment="1" applyProtection="1">
      <alignment horizontal="center" vertical="center"/>
      <protection locked="0"/>
    </xf>
    <xf numFmtId="165" fontId="13" fillId="0" borderId="2" xfId="1" applyNumberFormat="1" applyFont="1" applyFill="1" applyBorder="1" applyAlignment="1" applyProtection="1">
      <alignment horizontal="center" vertical="center"/>
      <protection locked="0"/>
    </xf>
    <xf numFmtId="164" fontId="13" fillId="0" borderId="2" xfId="1" applyNumberFormat="1" applyFont="1" applyFill="1" applyBorder="1" applyAlignment="1">
      <alignment horizontal="left" vertical="center"/>
    </xf>
    <xf numFmtId="165" fontId="16" fillId="0" borderId="2" xfId="1" applyNumberFormat="1" applyFont="1" applyFill="1" applyBorder="1" applyAlignment="1">
      <alignment horizontal="left"/>
    </xf>
    <xf numFmtId="49" fontId="17" fillId="0" borderId="2" xfId="1" applyNumberFormat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/>
    </xf>
    <xf numFmtId="0" fontId="10" fillId="0" borderId="2" xfId="2" applyNumberFormat="1" applyBorder="1" applyAlignment="1">
      <alignment horizontal="left"/>
    </xf>
    <xf numFmtId="0" fontId="18" fillId="4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vertical="top" wrapText="1"/>
    </xf>
    <xf numFmtId="49" fontId="12" fillId="0" borderId="2" xfId="1" applyNumberFormat="1" applyFont="1" applyFill="1" applyBorder="1" applyAlignment="1">
      <alignment horizontal="left" vertical="center" wrapText="1"/>
    </xf>
    <xf numFmtId="2" fontId="0" fillId="0" borderId="2" xfId="0" applyNumberForma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2" fillId="0" borderId="2" xfId="1" applyFont="1" applyFill="1" applyBorder="1" applyAlignment="1">
      <alignment horizontal="left" vertical="center" wrapText="1"/>
    </xf>
    <xf numFmtId="1" fontId="13" fillId="0" borderId="2" xfId="1" applyNumberFormat="1" applyFont="1" applyFill="1" applyBorder="1" applyAlignment="1">
      <alignment horizontal="left" vertical="center"/>
    </xf>
    <xf numFmtId="2" fontId="13" fillId="0" borderId="23" xfId="1" applyNumberFormat="1" applyFont="1" applyFill="1" applyBorder="1" applyAlignment="1">
      <alignment horizontal="left" vertical="center"/>
    </xf>
    <xf numFmtId="2" fontId="13" fillId="0" borderId="2" xfId="1" applyNumberFormat="1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left" wrapText="1"/>
    </xf>
    <xf numFmtId="0" fontId="14" fillId="4" borderId="2" xfId="0" applyFont="1" applyFill="1" applyBorder="1"/>
    <xf numFmtId="49" fontId="10" fillId="0" borderId="2" xfId="2" applyNumberFormat="1" applyFill="1" applyBorder="1"/>
    <xf numFmtId="49" fontId="10" fillId="0" borderId="2" xfId="2" applyNumberFormat="1" applyFont="1" applyBorder="1" applyAlignment="1">
      <alignment horizontal="right"/>
    </xf>
    <xf numFmtId="0" fontId="10" fillId="0" borderId="2" xfId="2" applyNumberFormat="1" applyBorder="1"/>
    <xf numFmtId="49" fontId="10" fillId="0" borderId="2" xfId="2" applyNumberFormat="1" applyFont="1" applyFill="1" applyBorder="1"/>
    <xf numFmtId="49" fontId="10" fillId="0" borderId="2" xfId="2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49" fontId="10" fillId="0" borderId="2" xfId="2" applyNumberFormat="1" applyFont="1" applyBorder="1" applyAlignment="1">
      <alignment horizontal="left" vertical="top"/>
    </xf>
    <xf numFmtId="0" fontId="10" fillId="0" borderId="2" xfId="2" applyNumberFormat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5"/>
      <c r="D1" s="76"/>
      <c r="E1" s="76"/>
      <c r="F1" s="13" t="s">
        <v>16</v>
      </c>
      <c r="G1" s="2" t="s">
        <v>17</v>
      </c>
      <c r="H1" s="77" t="s">
        <v>35</v>
      </c>
      <c r="I1" s="77"/>
      <c r="J1" s="77"/>
      <c r="K1" s="77"/>
    </row>
    <row r="2" spans="1:11" ht="18" x14ac:dyDescent="0.2">
      <c r="A2" s="36" t="s">
        <v>6</v>
      </c>
      <c r="C2" s="2"/>
      <c r="G2" s="2" t="s">
        <v>18</v>
      </c>
      <c r="H2" s="77" t="s">
        <v>36</v>
      </c>
      <c r="I2" s="77"/>
      <c r="J2" s="77"/>
      <c r="K2" s="7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8" t="s">
        <v>37</v>
      </c>
      <c r="I3" s="78"/>
      <c r="J3" s="78"/>
      <c r="K3" s="78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v>1</v>
      </c>
      <c r="B14" s="14">
        <v>1</v>
      </c>
      <c r="C14" s="10" t="s">
        <v>25</v>
      </c>
      <c r="D14" s="151" t="s">
        <v>27</v>
      </c>
      <c r="E14" s="90" t="s">
        <v>171</v>
      </c>
      <c r="F14" s="169" t="s">
        <v>94</v>
      </c>
      <c r="G14" s="169" t="s">
        <v>172</v>
      </c>
      <c r="H14" s="169" t="s">
        <v>173</v>
      </c>
      <c r="I14" s="169" t="s">
        <v>174</v>
      </c>
      <c r="J14" s="169" t="s">
        <v>175</v>
      </c>
      <c r="K14" s="170">
        <v>47</v>
      </c>
    </row>
    <row r="15" spans="1:11" ht="15" x14ac:dyDescent="0.25">
      <c r="A15" s="24"/>
      <c r="B15" s="16"/>
      <c r="C15" s="11"/>
      <c r="D15" s="171" t="s">
        <v>28</v>
      </c>
      <c r="E15" s="90" t="s">
        <v>176</v>
      </c>
      <c r="F15" s="169" t="s">
        <v>96</v>
      </c>
      <c r="G15" s="169" t="s">
        <v>177</v>
      </c>
      <c r="H15" s="169" t="s">
        <v>178</v>
      </c>
      <c r="I15" s="169" t="s">
        <v>179</v>
      </c>
      <c r="J15" s="90" t="s">
        <v>180</v>
      </c>
      <c r="K15" s="170">
        <v>209</v>
      </c>
    </row>
    <row r="16" spans="1:11" ht="15" x14ac:dyDescent="0.25">
      <c r="A16" s="24"/>
      <c r="B16" s="16"/>
      <c r="C16" s="11"/>
      <c r="D16" s="148" t="s">
        <v>29</v>
      </c>
      <c r="E16" s="58" t="s">
        <v>43</v>
      </c>
      <c r="F16" s="58" t="s">
        <v>181</v>
      </c>
      <c r="G16" s="65" t="s">
        <v>51</v>
      </c>
      <c r="H16" s="65" t="s">
        <v>52</v>
      </c>
      <c r="I16" s="65" t="s">
        <v>53</v>
      </c>
      <c r="J16" s="65" t="s">
        <v>55</v>
      </c>
      <c r="K16" s="154">
        <v>241</v>
      </c>
    </row>
    <row r="17" spans="1:11" ht="15" x14ac:dyDescent="0.25">
      <c r="A17" s="24"/>
      <c r="B17" s="16"/>
      <c r="C17" s="11"/>
      <c r="D17" s="172" t="s">
        <v>100</v>
      </c>
      <c r="E17" s="172" t="s">
        <v>182</v>
      </c>
      <c r="F17" s="172">
        <v>30</v>
      </c>
      <c r="G17" s="172">
        <v>0.4</v>
      </c>
      <c r="H17" s="172">
        <v>1.2</v>
      </c>
      <c r="I17" s="172">
        <v>2.2000000000000002</v>
      </c>
      <c r="J17" s="172">
        <v>21.5</v>
      </c>
      <c r="K17" s="172">
        <v>463</v>
      </c>
    </row>
    <row r="18" spans="1:11" ht="15" x14ac:dyDescent="0.25">
      <c r="A18" s="24"/>
      <c r="B18" s="16"/>
      <c r="C18" s="11"/>
      <c r="D18" s="171" t="s">
        <v>30</v>
      </c>
      <c r="E18" s="90" t="s">
        <v>90</v>
      </c>
      <c r="F18" s="90" t="s">
        <v>91</v>
      </c>
      <c r="G18" s="169" t="s">
        <v>74</v>
      </c>
      <c r="H18" s="169" t="s">
        <v>75</v>
      </c>
      <c r="I18" s="169" t="s">
        <v>76</v>
      </c>
      <c r="J18" s="90" t="s">
        <v>92</v>
      </c>
      <c r="K18" s="170">
        <v>283</v>
      </c>
    </row>
    <row r="19" spans="1:11" ht="15" x14ac:dyDescent="0.25">
      <c r="A19" s="24"/>
      <c r="B19" s="16"/>
      <c r="C19" s="11"/>
      <c r="D19" s="171" t="s">
        <v>23</v>
      </c>
      <c r="E19" s="90" t="s">
        <v>46</v>
      </c>
      <c r="F19" s="90" t="s">
        <v>123</v>
      </c>
      <c r="G19" s="169" t="s">
        <v>79</v>
      </c>
      <c r="H19" s="169" t="s">
        <v>80</v>
      </c>
      <c r="I19" s="169" t="s">
        <v>81</v>
      </c>
      <c r="J19" s="90" t="s">
        <v>183</v>
      </c>
      <c r="K19" s="170">
        <v>115</v>
      </c>
    </row>
    <row r="20" spans="1:11" ht="15" x14ac:dyDescent="0.25">
      <c r="A20" s="24"/>
      <c r="B20" s="16"/>
      <c r="C20" s="11"/>
      <c r="D20" s="173" t="s">
        <v>23</v>
      </c>
      <c r="E20" s="90" t="s">
        <v>170</v>
      </c>
      <c r="F20" s="90" t="s">
        <v>184</v>
      </c>
      <c r="G20" s="169" t="s">
        <v>185</v>
      </c>
      <c r="H20" s="169" t="s">
        <v>74</v>
      </c>
      <c r="I20" s="169" t="s">
        <v>186</v>
      </c>
      <c r="J20" s="90" t="s">
        <v>187</v>
      </c>
      <c r="K20" s="169" t="s">
        <v>58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v>737</v>
      </c>
      <c r="G23" s="20">
        <v>28.2</v>
      </c>
      <c r="H23" s="20">
        <v>23.69</v>
      </c>
      <c r="I23" s="20">
        <v>95.1</v>
      </c>
      <c r="J23" s="20">
        <v>846.4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2" t="s">
        <v>4</v>
      </c>
      <c r="D24" s="73"/>
      <c r="E24" s="32"/>
      <c r="F24" s="33"/>
      <c r="G24" s="33"/>
      <c r="H24" s="33"/>
      <c r="I24" s="33"/>
      <c r="J24" s="33"/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1">SUM(G25:G31)</f>
        <v>0</v>
      </c>
      <c r="H32" s="20">
        <f t="shared" ref="H32" si="2">SUM(H25:H31)</f>
        <v>0</v>
      </c>
      <c r="I32" s="20">
        <f t="shared" ref="I32" si="3">SUM(I25:I31)</f>
        <v>0</v>
      </c>
      <c r="J32" s="20">
        <f t="shared" ref="J32" si="4">SUM(J25:J31)</f>
        <v>0</v>
      </c>
      <c r="K32" s="26"/>
    </row>
    <row r="33" spans="1:11" ht="15" x14ac:dyDescent="0.25">
      <c r="A33" s="27">
        <v>1</v>
      </c>
      <c r="B33" s="14">
        <v>2</v>
      </c>
      <c r="C33" s="10" t="s">
        <v>25</v>
      </c>
      <c r="D33" s="49" t="s">
        <v>27</v>
      </c>
      <c r="E33" s="163" t="s">
        <v>128</v>
      </c>
      <c r="F33" s="164" t="s">
        <v>94</v>
      </c>
      <c r="G33" s="164" t="s">
        <v>155</v>
      </c>
      <c r="H33" s="164" t="s">
        <v>156</v>
      </c>
      <c r="I33" s="164" t="s">
        <v>157</v>
      </c>
      <c r="J33" s="164" t="s">
        <v>158</v>
      </c>
      <c r="K33" s="165">
        <v>37</v>
      </c>
    </row>
    <row r="34" spans="1:11" ht="15" x14ac:dyDescent="0.25">
      <c r="A34" s="24"/>
      <c r="B34" s="16"/>
      <c r="C34" s="11"/>
      <c r="D34" s="50" t="s">
        <v>28</v>
      </c>
      <c r="E34" s="166" t="s">
        <v>130</v>
      </c>
      <c r="F34" s="164" t="s">
        <v>96</v>
      </c>
      <c r="G34" s="164" t="s">
        <v>159</v>
      </c>
      <c r="H34" s="164" t="s">
        <v>160</v>
      </c>
      <c r="I34" s="164" t="s">
        <v>161</v>
      </c>
      <c r="J34" s="167" t="s">
        <v>162</v>
      </c>
      <c r="K34" s="165">
        <v>202</v>
      </c>
    </row>
    <row r="35" spans="1:11" ht="15" x14ac:dyDescent="0.25">
      <c r="A35" s="24"/>
      <c r="B35" s="16"/>
      <c r="C35" s="11"/>
      <c r="D35" s="50" t="s">
        <v>29</v>
      </c>
      <c r="E35" s="166" t="s">
        <v>153</v>
      </c>
      <c r="F35" s="167" t="s">
        <v>44</v>
      </c>
      <c r="G35" s="164" t="s">
        <v>163</v>
      </c>
      <c r="H35" s="164" t="s">
        <v>164</v>
      </c>
      <c r="I35" s="164" t="s">
        <v>165</v>
      </c>
      <c r="J35" s="167" t="s">
        <v>166</v>
      </c>
      <c r="K35" s="165">
        <v>219</v>
      </c>
    </row>
    <row r="36" spans="1:11" ht="15" x14ac:dyDescent="0.25">
      <c r="A36" s="24"/>
      <c r="B36" s="16"/>
      <c r="C36" s="11"/>
      <c r="D36" s="7" t="s">
        <v>100</v>
      </c>
      <c r="E36" s="7" t="s">
        <v>101</v>
      </c>
      <c r="F36" s="168">
        <v>30</v>
      </c>
      <c r="G36" s="168">
        <v>0.3</v>
      </c>
      <c r="H36" s="168">
        <v>0.8</v>
      </c>
      <c r="I36" s="168">
        <v>1.5</v>
      </c>
      <c r="J36" s="168">
        <v>14.3</v>
      </c>
      <c r="K36" s="7">
        <v>463</v>
      </c>
    </row>
    <row r="37" spans="1:11" ht="15" x14ac:dyDescent="0.25">
      <c r="A37" s="24"/>
      <c r="B37" s="16"/>
      <c r="C37" s="11"/>
      <c r="D37" s="50" t="s">
        <v>30</v>
      </c>
      <c r="E37" s="166" t="s">
        <v>73</v>
      </c>
      <c r="F37" s="167" t="s">
        <v>91</v>
      </c>
      <c r="G37" s="164" t="s">
        <v>80</v>
      </c>
      <c r="H37" s="164" t="s">
        <v>111</v>
      </c>
      <c r="I37" s="164" t="s">
        <v>112</v>
      </c>
      <c r="J37" s="167" t="s">
        <v>113</v>
      </c>
      <c r="K37" s="165">
        <v>282</v>
      </c>
    </row>
    <row r="38" spans="1:11" ht="15" x14ac:dyDescent="0.25">
      <c r="A38" s="24"/>
      <c r="B38" s="16"/>
      <c r="C38" s="11"/>
      <c r="D38" s="51" t="s">
        <v>23</v>
      </c>
      <c r="E38" s="166" t="s">
        <v>46</v>
      </c>
      <c r="F38" s="167" t="s">
        <v>123</v>
      </c>
      <c r="G38" s="164" t="s">
        <v>108</v>
      </c>
      <c r="H38" s="164" t="s">
        <v>167</v>
      </c>
      <c r="I38" s="164" t="s">
        <v>168</v>
      </c>
      <c r="J38" s="167" t="s">
        <v>169</v>
      </c>
      <c r="K38" s="164" t="s">
        <v>58</v>
      </c>
    </row>
    <row r="39" spans="1:11" ht="15" x14ac:dyDescent="0.25">
      <c r="A39" s="24"/>
      <c r="B39" s="16"/>
      <c r="C39" s="11"/>
      <c r="D39" s="51" t="s">
        <v>23</v>
      </c>
      <c r="E39" s="166" t="s">
        <v>170</v>
      </c>
      <c r="F39" s="167" t="s">
        <v>102</v>
      </c>
      <c r="G39" s="164" t="s">
        <v>108</v>
      </c>
      <c r="H39" s="164" t="s">
        <v>167</v>
      </c>
      <c r="I39" s="164" t="s">
        <v>168</v>
      </c>
      <c r="J39" s="167" t="s">
        <v>169</v>
      </c>
      <c r="K39" s="164" t="s">
        <v>57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v>740</v>
      </c>
      <c r="G42" s="20">
        <v>34.200000000000003</v>
      </c>
      <c r="H42" s="20">
        <v>30</v>
      </c>
      <c r="I42" s="20">
        <v>168.3</v>
      </c>
      <c r="J42" s="20">
        <v>1079.5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/>
      <c r="G43" s="33"/>
      <c r="H43" s="33"/>
      <c r="I43" s="33"/>
      <c r="J43" s="33"/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5">SUM(G44:G50)</f>
        <v>0</v>
      </c>
      <c r="H51" s="20">
        <f t="shared" ref="H51" si="6">SUM(H44:H50)</f>
        <v>0</v>
      </c>
      <c r="I51" s="20">
        <f t="shared" ref="I51" si="7">SUM(I44:I50)</f>
        <v>0</v>
      </c>
      <c r="J51" s="20">
        <f t="shared" ref="J51" si="8">SUM(J44:J50)</f>
        <v>0</v>
      </c>
      <c r="K51" s="26"/>
    </row>
    <row r="52" spans="1:11" ht="15" x14ac:dyDescent="0.25">
      <c r="A52" s="27">
        <v>1</v>
      </c>
      <c r="B52" s="14">
        <v>3</v>
      </c>
      <c r="C52" s="10" t="s">
        <v>25</v>
      </c>
      <c r="D52" s="48" t="s">
        <v>38</v>
      </c>
      <c r="E52" s="52" t="s">
        <v>39</v>
      </c>
      <c r="F52" s="53">
        <v>100</v>
      </c>
      <c r="G52" s="62">
        <v>1.5</v>
      </c>
      <c r="H52" s="52">
        <v>0.5</v>
      </c>
      <c r="I52" s="52">
        <v>21</v>
      </c>
      <c r="J52" s="52">
        <v>96</v>
      </c>
      <c r="K52" s="66">
        <v>112</v>
      </c>
    </row>
    <row r="53" spans="1:11" ht="15.75" x14ac:dyDescent="0.25">
      <c r="A53" s="24"/>
      <c r="B53" s="16"/>
      <c r="C53" s="11"/>
      <c r="D53" s="49" t="s">
        <v>27</v>
      </c>
      <c r="E53" s="54" t="s">
        <v>40</v>
      </c>
      <c r="F53" s="55">
        <v>200</v>
      </c>
      <c r="G53" s="63">
        <v>1.9</v>
      </c>
      <c r="H53" s="64">
        <v>3.1</v>
      </c>
      <c r="I53" s="64">
        <v>10.9</v>
      </c>
      <c r="J53" s="64">
        <v>79</v>
      </c>
      <c r="K53" s="67" t="s">
        <v>56</v>
      </c>
    </row>
    <row r="54" spans="1:11" ht="15" x14ac:dyDescent="0.25">
      <c r="A54" s="24"/>
      <c r="B54" s="16"/>
      <c r="C54" s="11"/>
      <c r="D54" s="50" t="s">
        <v>28</v>
      </c>
      <c r="E54" s="56" t="s">
        <v>41</v>
      </c>
      <c r="F54" s="57" t="s">
        <v>42</v>
      </c>
      <c r="G54" s="57" t="s">
        <v>48</v>
      </c>
      <c r="H54" s="57" t="s">
        <v>49</v>
      </c>
      <c r="I54" s="57" t="s">
        <v>50</v>
      </c>
      <c r="J54" s="56" t="s">
        <v>54</v>
      </c>
      <c r="K54" s="68">
        <v>172</v>
      </c>
    </row>
    <row r="55" spans="1:11" ht="15" x14ac:dyDescent="0.25">
      <c r="A55" s="24"/>
      <c r="B55" s="16"/>
      <c r="C55" s="11"/>
      <c r="D55" t="s">
        <v>29</v>
      </c>
      <c r="E55" s="58" t="s">
        <v>43</v>
      </c>
      <c r="F55" s="58" t="s">
        <v>44</v>
      </c>
      <c r="G55" s="65" t="s">
        <v>51</v>
      </c>
      <c r="H55" s="65" t="s">
        <v>52</v>
      </c>
      <c r="I55" s="65" t="s">
        <v>53</v>
      </c>
      <c r="J55" s="65" t="s">
        <v>55</v>
      </c>
      <c r="K55" s="69">
        <v>241</v>
      </c>
    </row>
    <row r="56" spans="1:11" ht="15.75" x14ac:dyDescent="0.25">
      <c r="A56" s="24"/>
      <c r="B56" s="16"/>
      <c r="C56" s="11"/>
      <c r="D56" s="51" t="s">
        <v>22</v>
      </c>
      <c r="E56" s="54" t="s">
        <v>45</v>
      </c>
      <c r="F56" s="55">
        <v>200</v>
      </c>
      <c r="G56" s="64">
        <v>0.6</v>
      </c>
      <c r="H56" s="64">
        <v>0</v>
      </c>
      <c r="I56" s="64">
        <v>27.9</v>
      </c>
      <c r="J56" s="64">
        <v>113.8</v>
      </c>
      <c r="K56" s="70">
        <v>283</v>
      </c>
    </row>
    <row r="57" spans="1:11" ht="15.75" x14ac:dyDescent="0.25">
      <c r="A57" s="24"/>
      <c r="B57" s="16"/>
      <c r="C57" s="11"/>
      <c r="D57" s="51" t="s">
        <v>23</v>
      </c>
      <c r="E57" s="59" t="s">
        <v>46</v>
      </c>
      <c r="F57" s="60">
        <v>60</v>
      </c>
      <c r="G57" s="63">
        <v>2</v>
      </c>
      <c r="H57" s="64">
        <v>0.4</v>
      </c>
      <c r="I57" s="64">
        <v>10</v>
      </c>
      <c r="J57" s="64">
        <v>52.2</v>
      </c>
      <c r="K57" s="67" t="s">
        <v>57</v>
      </c>
    </row>
    <row r="58" spans="1:11" ht="15.75" x14ac:dyDescent="0.25">
      <c r="A58" s="24"/>
      <c r="B58" s="16"/>
      <c r="C58" s="11"/>
      <c r="D58" s="162" t="s">
        <v>23</v>
      </c>
      <c r="E58" s="61" t="s">
        <v>47</v>
      </c>
      <c r="F58" s="60">
        <v>31</v>
      </c>
      <c r="G58" s="63">
        <v>1.5</v>
      </c>
      <c r="H58" s="64">
        <v>0.1</v>
      </c>
      <c r="I58" s="64">
        <v>9.9</v>
      </c>
      <c r="J58" s="64">
        <v>47</v>
      </c>
      <c r="K58" s="71" t="s">
        <v>58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591</v>
      </c>
      <c r="G61" s="20">
        <f t="shared" ref="G61" si="9">SUM(G52:G60)</f>
        <v>7.5</v>
      </c>
      <c r="H61" s="20">
        <f t="shared" ref="H61" si="10">SUM(H52:H60)</f>
        <v>4.0999999999999996</v>
      </c>
      <c r="I61" s="20">
        <f t="shared" ref="I61" si="11">SUM(I52:I60)</f>
        <v>79.7</v>
      </c>
      <c r="J61" s="20">
        <f t="shared" ref="J61" si="12">SUM(J52:J60)</f>
        <v>388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591</v>
      </c>
      <c r="G62" s="33">
        <f t="shared" ref="G62" si="13">G51+G61</f>
        <v>7.5</v>
      </c>
      <c r="H62" s="33">
        <f t="shared" ref="H62" si="14">H51+H61</f>
        <v>4.0999999999999996</v>
      </c>
      <c r="I62" s="33">
        <f t="shared" ref="I62" si="15">I51+I61</f>
        <v>79.7</v>
      </c>
      <c r="J62" s="33">
        <f t="shared" ref="J62" si="16">J51+J61</f>
        <v>388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17">SUM(G63:G69)</f>
        <v>0</v>
      </c>
      <c r="H70" s="20">
        <f t="shared" ref="H70" si="18">SUM(H63:H69)</f>
        <v>0</v>
      </c>
      <c r="I70" s="20">
        <f t="shared" ref="I70" si="19">SUM(I63:I69)</f>
        <v>0</v>
      </c>
      <c r="J70" s="20">
        <f t="shared" ref="J70" si="20">SUM(J63:J69)</f>
        <v>0</v>
      </c>
      <c r="K70" s="26"/>
    </row>
    <row r="71" spans="1:11" ht="15" x14ac:dyDescent="0.25">
      <c r="A71" s="27">
        <v>1</v>
      </c>
      <c r="B71" s="14">
        <v>4</v>
      </c>
      <c r="C71" s="10" t="s">
        <v>25</v>
      </c>
      <c r="D71" s="79" t="s">
        <v>59</v>
      </c>
      <c r="E71" s="79" t="s">
        <v>60</v>
      </c>
      <c r="F71" s="79">
        <v>200</v>
      </c>
      <c r="G71" s="80" t="s">
        <v>61</v>
      </c>
      <c r="H71" s="80" t="s">
        <v>52</v>
      </c>
      <c r="I71" s="80" t="s">
        <v>62</v>
      </c>
      <c r="J71" s="79">
        <v>109.4</v>
      </c>
      <c r="K71" s="79">
        <v>56</v>
      </c>
    </row>
    <row r="72" spans="1:11" ht="15" x14ac:dyDescent="0.25">
      <c r="A72" s="24"/>
      <c r="B72" s="16"/>
      <c r="C72" s="11"/>
      <c r="D72" s="79" t="s">
        <v>63</v>
      </c>
      <c r="E72" s="79" t="s">
        <v>64</v>
      </c>
      <c r="F72" s="79">
        <v>110</v>
      </c>
      <c r="G72" s="80" t="s">
        <v>65</v>
      </c>
      <c r="H72" s="80" t="s">
        <v>66</v>
      </c>
      <c r="I72" s="80" t="s">
        <v>67</v>
      </c>
      <c r="J72" s="79">
        <v>434.3</v>
      </c>
      <c r="K72" s="79">
        <v>210</v>
      </c>
    </row>
    <row r="73" spans="1:11" ht="15" x14ac:dyDescent="0.25">
      <c r="A73" s="24"/>
      <c r="B73" s="16"/>
      <c r="C73" s="11"/>
      <c r="D73" s="79" t="s">
        <v>29</v>
      </c>
      <c r="E73" s="79" t="s">
        <v>68</v>
      </c>
      <c r="F73" s="79">
        <v>150</v>
      </c>
      <c r="G73" s="80" t="s">
        <v>69</v>
      </c>
      <c r="H73" s="80" t="s">
        <v>70</v>
      </c>
      <c r="I73" s="80" t="s">
        <v>71</v>
      </c>
      <c r="J73" s="79">
        <v>211.1</v>
      </c>
      <c r="K73" s="79">
        <v>227</v>
      </c>
    </row>
    <row r="74" spans="1:11" ht="15" x14ac:dyDescent="0.25">
      <c r="A74" s="24"/>
      <c r="B74" s="16"/>
      <c r="C74" s="11"/>
      <c r="D74" s="79" t="s">
        <v>72</v>
      </c>
      <c r="E74" s="79" t="s">
        <v>73</v>
      </c>
      <c r="F74" s="79">
        <v>180</v>
      </c>
      <c r="G74" s="80" t="s">
        <v>74</v>
      </c>
      <c r="H74" s="80" t="s">
        <v>75</v>
      </c>
      <c r="I74" s="80" t="s">
        <v>76</v>
      </c>
      <c r="J74" s="79">
        <v>113.8</v>
      </c>
      <c r="K74" s="79">
        <v>283</v>
      </c>
    </row>
    <row r="75" spans="1:11" ht="15" x14ac:dyDescent="0.25">
      <c r="A75" s="24"/>
      <c r="B75" s="16"/>
      <c r="C75" s="11"/>
      <c r="D75" s="79" t="s">
        <v>77</v>
      </c>
      <c r="E75" s="79" t="s">
        <v>78</v>
      </c>
      <c r="F75" s="79">
        <v>73</v>
      </c>
      <c r="G75" s="80" t="s">
        <v>79</v>
      </c>
      <c r="H75" s="80" t="s">
        <v>80</v>
      </c>
      <c r="I75" s="80" t="s">
        <v>81</v>
      </c>
      <c r="J75" s="79">
        <v>141</v>
      </c>
      <c r="K75" s="79">
        <v>115</v>
      </c>
    </row>
    <row r="76" spans="1:11" ht="15" x14ac:dyDescent="0.25">
      <c r="A76" s="24"/>
      <c r="B76" s="16"/>
      <c r="C76" s="11"/>
      <c r="D76" s="79" t="s">
        <v>77</v>
      </c>
      <c r="E76" s="81" t="s">
        <v>82</v>
      </c>
      <c r="F76" s="79">
        <v>45</v>
      </c>
      <c r="G76" s="80" t="s">
        <v>61</v>
      </c>
      <c r="H76" s="80" t="s">
        <v>80</v>
      </c>
      <c r="I76" s="80" t="s">
        <v>83</v>
      </c>
      <c r="J76" s="82">
        <v>66.099999999999994</v>
      </c>
      <c r="K76" s="79">
        <v>114</v>
      </c>
    </row>
    <row r="77" spans="1:11" ht="15" x14ac:dyDescent="0.25">
      <c r="A77" s="24"/>
      <c r="B77" s="16"/>
      <c r="C77" s="11"/>
      <c r="D77" s="7"/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758</v>
      </c>
      <c r="G80" s="20">
        <v>40.200000000000003</v>
      </c>
      <c r="H80" s="20">
        <v>42.8</v>
      </c>
      <c r="I80" s="20">
        <v>123.74</v>
      </c>
      <c r="J80" s="20">
        <f t="shared" ref="J80" si="21">SUM(J71:J79)</f>
        <v>1075.7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758</v>
      </c>
      <c r="G81" s="20">
        <v>40.200000000000003</v>
      </c>
      <c r="H81" s="20">
        <v>42.8</v>
      </c>
      <c r="I81" s="20">
        <v>123.74</v>
      </c>
      <c r="J81" s="33">
        <f t="shared" ref="J81" si="22">J70+J80</f>
        <v>1075.7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23">SUM(G82:G88)</f>
        <v>0</v>
      </c>
      <c r="H89" s="20">
        <f t="shared" ref="H89" si="24">SUM(H82:H88)</f>
        <v>0</v>
      </c>
      <c r="I89" s="20">
        <f t="shared" ref="I89" si="25">SUM(I82:I88)</f>
        <v>0</v>
      </c>
      <c r="J89" s="20">
        <f t="shared" ref="J89" si="26">SUM(J82:J88)</f>
        <v>0</v>
      </c>
      <c r="K89" s="26"/>
    </row>
    <row r="90" spans="1:11" ht="15" x14ac:dyDescent="0.25">
      <c r="A90" s="27">
        <v>1</v>
      </c>
      <c r="B90" s="14">
        <f>B82</f>
        <v>5</v>
      </c>
      <c r="C90" s="10" t="s">
        <v>25</v>
      </c>
      <c r="D90" s="83" t="s">
        <v>26</v>
      </c>
      <c r="E90" s="84" t="s">
        <v>84</v>
      </c>
      <c r="F90" s="85">
        <v>35</v>
      </c>
      <c r="G90" s="86">
        <v>2.2000000000000002</v>
      </c>
      <c r="H90" s="86">
        <v>7.7</v>
      </c>
      <c r="I90" s="86">
        <v>3.8</v>
      </c>
      <c r="J90" s="86">
        <v>93.1</v>
      </c>
      <c r="K90" s="87" t="s">
        <v>85</v>
      </c>
    </row>
    <row r="91" spans="1:11" ht="15" x14ac:dyDescent="0.25">
      <c r="A91" s="24"/>
      <c r="B91" s="16"/>
      <c r="C91" s="11"/>
      <c r="D91" s="49" t="s">
        <v>27</v>
      </c>
      <c r="E91" s="84" t="s">
        <v>86</v>
      </c>
      <c r="F91" s="88">
        <v>200</v>
      </c>
      <c r="G91" s="89">
        <v>2.4</v>
      </c>
      <c r="H91" s="86">
        <v>3</v>
      </c>
      <c r="I91" s="86">
        <v>13.2</v>
      </c>
      <c r="J91" s="86">
        <v>92.08</v>
      </c>
      <c r="K91" s="87" t="s">
        <v>87</v>
      </c>
    </row>
    <row r="92" spans="1:11" ht="15" x14ac:dyDescent="0.25">
      <c r="A92" s="24"/>
      <c r="B92" s="16"/>
      <c r="C92" s="11"/>
      <c r="D92" s="50" t="s">
        <v>28</v>
      </c>
      <c r="E92" s="84" t="s">
        <v>88</v>
      </c>
      <c r="F92" s="85">
        <v>180</v>
      </c>
      <c r="G92" s="86">
        <v>18.899999999999999</v>
      </c>
      <c r="H92" s="86">
        <v>18.600000000000001</v>
      </c>
      <c r="I92" s="86">
        <v>49.2</v>
      </c>
      <c r="J92" s="86">
        <v>440</v>
      </c>
      <c r="K92" s="87" t="s">
        <v>89</v>
      </c>
    </row>
    <row r="93" spans="1:11" ht="15" x14ac:dyDescent="0.25">
      <c r="A93" s="24"/>
      <c r="B93" s="16"/>
      <c r="C93" s="11"/>
      <c r="D93" s="50" t="s">
        <v>30</v>
      </c>
      <c r="E93" s="90" t="s">
        <v>90</v>
      </c>
      <c r="F93" s="91" t="s">
        <v>91</v>
      </c>
      <c r="G93" s="92" t="s">
        <v>74</v>
      </c>
      <c r="H93" s="92" t="s">
        <v>75</v>
      </c>
      <c r="I93" s="92" t="s">
        <v>76</v>
      </c>
      <c r="J93" s="91" t="s">
        <v>92</v>
      </c>
      <c r="K93" s="93">
        <v>283</v>
      </c>
    </row>
    <row r="94" spans="1:11" ht="15.75" x14ac:dyDescent="0.25">
      <c r="A94" s="24"/>
      <c r="B94" s="16"/>
      <c r="C94" s="11"/>
      <c r="D94" s="51" t="s">
        <v>23</v>
      </c>
      <c r="E94" s="61" t="s">
        <v>82</v>
      </c>
      <c r="F94" s="94">
        <v>45</v>
      </c>
      <c r="G94" s="89">
        <v>2.13</v>
      </c>
      <c r="H94" s="86">
        <v>0.43</v>
      </c>
      <c r="I94" s="86">
        <v>10.67</v>
      </c>
      <c r="J94" s="86">
        <v>55.68</v>
      </c>
      <c r="K94" s="95">
        <v>114</v>
      </c>
    </row>
    <row r="95" spans="1:11" ht="15.75" x14ac:dyDescent="0.25">
      <c r="A95" s="24"/>
      <c r="B95" s="16"/>
      <c r="C95" s="11"/>
      <c r="D95" s="51" t="s">
        <v>23</v>
      </c>
      <c r="E95" s="61" t="s">
        <v>78</v>
      </c>
      <c r="F95" s="94">
        <v>60</v>
      </c>
      <c r="G95" s="89">
        <v>4.5999999999999996</v>
      </c>
      <c r="H95" s="86">
        <v>0.5</v>
      </c>
      <c r="I95" s="86">
        <v>29.5</v>
      </c>
      <c r="J95" s="86">
        <v>141</v>
      </c>
      <c r="K95" s="87" t="s">
        <v>57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520</v>
      </c>
      <c r="G99" s="20">
        <f t="shared" ref="G99" si="27">SUM(G90:G98)</f>
        <v>30.229999999999997</v>
      </c>
      <c r="H99" s="20">
        <f t="shared" ref="H99" si="28">SUM(H90:H98)</f>
        <v>30.23</v>
      </c>
      <c r="I99" s="20">
        <f t="shared" ref="I99" si="29">SUM(I90:I98)</f>
        <v>106.37</v>
      </c>
      <c r="J99" s="20">
        <f t="shared" ref="J99" si="30">SUM(J90:J98)</f>
        <v>821.86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520</v>
      </c>
      <c r="G100" s="33">
        <f t="shared" ref="G100" si="31">G89+G99</f>
        <v>30.229999999999997</v>
      </c>
      <c r="H100" s="33">
        <f t="shared" ref="H100" si="32">H89+H99</f>
        <v>30.23</v>
      </c>
      <c r="I100" s="33">
        <f t="shared" ref="I100" si="33">I89+I99</f>
        <v>106.37</v>
      </c>
      <c r="J100" s="33">
        <f t="shared" ref="J100" si="34">J89+J99</f>
        <v>821.86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35">SUM(G101:G107)</f>
        <v>0</v>
      </c>
      <c r="H108" s="20">
        <f t="shared" si="35"/>
        <v>0</v>
      </c>
      <c r="I108" s="20">
        <f t="shared" si="35"/>
        <v>0</v>
      </c>
      <c r="J108" s="20">
        <f t="shared" si="35"/>
        <v>0</v>
      </c>
      <c r="K108" s="26"/>
    </row>
    <row r="109" spans="1:11" ht="15" x14ac:dyDescent="0.25">
      <c r="A109" s="27">
        <f>A101</f>
        <v>2</v>
      </c>
      <c r="B109" s="14">
        <v>1</v>
      </c>
      <c r="C109" s="10" t="s">
        <v>25</v>
      </c>
      <c r="D109" s="49" t="s">
        <v>27</v>
      </c>
      <c r="E109" s="96" t="s">
        <v>93</v>
      </c>
      <c r="F109" s="97" t="s">
        <v>94</v>
      </c>
      <c r="G109" s="98">
        <v>2.2999999999999998</v>
      </c>
      <c r="H109" s="98">
        <v>6.1</v>
      </c>
      <c r="I109" s="98">
        <v>17.7</v>
      </c>
      <c r="J109" s="98">
        <v>147.19999999999999</v>
      </c>
      <c r="K109" s="99">
        <v>80</v>
      </c>
    </row>
    <row r="110" spans="1:11" ht="15" x14ac:dyDescent="0.25">
      <c r="A110" s="24"/>
      <c r="B110" s="16"/>
      <c r="C110" s="11"/>
      <c r="D110" s="50" t="s">
        <v>28</v>
      </c>
      <c r="E110" s="96" t="s">
        <v>95</v>
      </c>
      <c r="F110" s="100" t="s">
        <v>96</v>
      </c>
      <c r="G110" s="101" t="s">
        <v>48</v>
      </c>
      <c r="H110" s="101" t="s">
        <v>97</v>
      </c>
      <c r="I110" s="101" t="s">
        <v>98</v>
      </c>
      <c r="J110" s="101" t="s">
        <v>99</v>
      </c>
      <c r="K110" s="99">
        <v>189</v>
      </c>
    </row>
    <row r="111" spans="1:11" ht="15" x14ac:dyDescent="0.25">
      <c r="A111" s="24"/>
      <c r="B111" s="16"/>
      <c r="C111" s="11"/>
      <c r="D111" s="50" t="s">
        <v>100</v>
      </c>
      <c r="E111" s="58" t="s">
        <v>101</v>
      </c>
      <c r="F111" s="102" t="s">
        <v>102</v>
      </c>
      <c r="G111" s="103" t="s">
        <v>103</v>
      </c>
      <c r="H111" s="103" t="s">
        <v>104</v>
      </c>
      <c r="I111" s="103" t="s">
        <v>105</v>
      </c>
      <c r="J111" s="103" t="s">
        <v>106</v>
      </c>
      <c r="K111" s="99">
        <v>463</v>
      </c>
    </row>
    <row r="112" spans="1:11" ht="15" x14ac:dyDescent="0.25">
      <c r="A112" s="24"/>
      <c r="B112" s="16"/>
      <c r="C112" s="11"/>
      <c r="D112" s="7" t="s">
        <v>29</v>
      </c>
      <c r="E112" s="58" t="s">
        <v>43</v>
      </c>
      <c r="F112" s="102">
        <v>150</v>
      </c>
      <c r="G112" s="104" t="s">
        <v>107</v>
      </c>
      <c r="H112" s="104" t="s">
        <v>108</v>
      </c>
      <c r="I112" s="104" t="s">
        <v>109</v>
      </c>
      <c r="J112" s="104" t="s">
        <v>110</v>
      </c>
      <c r="K112" s="99">
        <v>241</v>
      </c>
    </row>
    <row r="113" spans="1:11" ht="15" x14ac:dyDescent="0.25">
      <c r="A113" s="24"/>
      <c r="B113" s="16"/>
      <c r="C113" s="11"/>
      <c r="D113" s="51" t="s">
        <v>22</v>
      </c>
      <c r="E113" s="96" t="s">
        <v>73</v>
      </c>
      <c r="F113" s="102" t="s">
        <v>91</v>
      </c>
      <c r="G113" s="103" t="s">
        <v>80</v>
      </c>
      <c r="H113" s="103" t="s">
        <v>111</v>
      </c>
      <c r="I113" s="103" t="s">
        <v>112</v>
      </c>
      <c r="J113" s="103" t="s">
        <v>113</v>
      </c>
      <c r="K113" s="99">
        <v>282</v>
      </c>
    </row>
    <row r="114" spans="1:11" ht="15" x14ac:dyDescent="0.25">
      <c r="A114" s="24"/>
      <c r="B114" s="16"/>
      <c r="C114" s="11"/>
      <c r="D114" s="51" t="s">
        <v>23</v>
      </c>
      <c r="E114" s="96" t="s">
        <v>82</v>
      </c>
      <c r="F114" s="102" t="s">
        <v>114</v>
      </c>
      <c r="G114" s="105">
        <v>2.5</v>
      </c>
      <c r="H114" s="106">
        <v>0.5</v>
      </c>
      <c r="I114" s="106">
        <v>12.7</v>
      </c>
      <c r="J114" s="106">
        <v>66.099999999999994</v>
      </c>
      <c r="K114" s="99">
        <v>114</v>
      </c>
    </row>
    <row r="115" spans="1:11" ht="15.75" x14ac:dyDescent="0.25">
      <c r="A115" s="24"/>
      <c r="B115" s="16"/>
      <c r="C115" s="11"/>
      <c r="D115" s="51" t="s">
        <v>23</v>
      </c>
      <c r="E115" s="61" t="s">
        <v>115</v>
      </c>
      <c r="F115" s="107">
        <v>50</v>
      </c>
      <c r="G115" s="108">
        <v>2</v>
      </c>
      <c r="H115" s="109">
        <v>0.4</v>
      </c>
      <c r="I115" s="109">
        <v>10</v>
      </c>
      <c r="J115" s="109">
        <v>52.2</v>
      </c>
      <c r="K115" s="110" t="s">
        <v>57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v>735</v>
      </c>
      <c r="G118" s="20">
        <v>21.5</v>
      </c>
      <c r="H118" s="20">
        <v>25.8</v>
      </c>
      <c r="I118" s="20">
        <v>94</v>
      </c>
      <c r="J118" s="20">
        <v>713.1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/>
      <c r="G119" s="33"/>
      <c r="H119" s="33"/>
      <c r="I119" s="33"/>
      <c r="J119" s="33"/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36">SUM(G120:G126)</f>
        <v>0</v>
      </c>
      <c r="H127" s="20">
        <f t="shared" si="36"/>
        <v>0</v>
      </c>
      <c r="I127" s="20">
        <f t="shared" si="36"/>
        <v>0</v>
      </c>
      <c r="J127" s="20">
        <f t="shared" si="36"/>
        <v>0</v>
      </c>
      <c r="K127" s="26"/>
    </row>
    <row r="128" spans="1:11" ht="15" x14ac:dyDescent="0.25">
      <c r="A128" s="27">
        <f>A120</f>
        <v>2</v>
      </c>
      <c r="B128" s="14">
        <v>2</v>
      </c>
      <c r="C128" s="10" t="s">
        <v>25</v>
      </c>
      <c r="D128" s="111" t="s">
        <v>27</v>
      </c>
      <c r="E128" s="112" t="s">
        <v>116</v>
      </c>
      <c r="F128" s="113" t="s">
        <v>94</v>
      </c>
      <c r="G128" s="113" t="s">
        <v>117</v>
      </c>
      <c r="H128" s="113" t="s">
        <v>118</v>
      </c>
      <c r="I128" s="113" t="s">
        <v>48</v>
      </c>
      <c r="J128" s="113" t="s">
        <v>119</v>
      </c>
      <c r="K128" s="114">
        <v>37</v>
      </c>
    </row>
    <row r="129" spans="1:11" ht="15" x14ac:dyDescent="0.25">
      <c r="A129" s="24"/>
      <c r="B129" s="16"/>
      <c r="C129" s="11"/>
      <c r="D129" s="115" t="s">
        <v>28</v>
      </c>
      <c r="E129" s="84" t="s">
        <v>120</v>
      </c>
      <c r="F129" s="85">
        <v>75</v>
      </c>
      <c r="G129" s="86">
        <v>10.7</v>
      </c>
      <c r="H129" s="86">
        <v>11.7</v>
      </c>
      <c r="I129" s="86">
        <v>5.7</v>
      </c>
      <c r="J129" s="86">
        <v>176.8</v>
      </c>
      <c r="K129" s="87" t="s">
        <v>89</v>
      </c>
    </row>
    <row r="130" spans="1:11" ht="15" x14ac:dyDescent="0.25">
      <c r="A130" s="24"/>
      <c r="B130" s="16"/>
      <c r="C130" s="11"/>
      <c r="D130" s="115" t="s">
        <v>29</v>
      </c>
      <c r="E130" s="7" t="s">
        <v>121</v>
      </c>
      <c r="F130" s="116">
        <v>150</v>
      </c>
      <c r="G130" s="117">
        <v>5.5</v>
      </c>
      <c r="H130" s="117">
        <v>5.3</v>
      </c>
      <c r="I130" s="117">
        <v>35.299999999999997</v>
      </c>
      <c r="J130" s="117">
        <v>211.1</v>
      </c>
      <c r="K130" s="116">
        <v>227</v>
      </c>
    </row>
    <row r="131" spans="1:11" ht="15" x14ac:dyDescent="0.25">
      <c r="A131" s="24"/>
      <c r="B131" s="16"/>
      <c r="C131" s="11"/>
      <c r="D131" s="115" t="s">
        <v>30</v>
      </c>
      <c r="E131" s="118" t="s">
        <v>122</v>
      </c>
      <c r="F131" s="119" t="s">
        <v>91</v>
      </c>
      <c r="G131" s="120" t="s">
        <v>74</v>
      </c>
      <c r="H131" s="120" t="s">
        <v>75</v>
      </c>
      <c r="I131" s="120" t="s">
        <v>76</v>
      </c>
      <c r="J131" s="119" t="s">
        <v>92</v>
      </c>
      <c r="K131" s="121">
        <v>283</v>
      </c>
    </row>
    <row r="132" spans="1:11" ht="15" x14ac:dyDescent="0.25">
      <c r="A132" s="24"/>
      <c r="B132" s="16"/>
      <c r="C132" s="11"/>
      <c r="D132" s="115" t="s">
        <v>100</v>
      </c>
      <c r="E132" s="58" t="s">
        <v>101</v>
      </c>
      <c r="F132" s="122" t="s">
        <v>102</v>
      </c>
      <c r="G132" s="123" t="s">
        <v>103</v>
      </c>
      <c r="H132" s="123" t="s">
        <v>104</v>
      </c>
      <c r="I132" s="123" t="s">
        <v>105</v>
      </c>
      <c r="J132" s="123" t="s">
        <v>106</v>
      </c>
      <c r="K132" s="114">
        <v>463</v>
      </c>
    </row>
    <row r="133" spans="1:11" ht="15.75" x14ac:dyDescent="0.25">
      <c r="A133" s="24"/>
      <c r="B133" s="16"/>
      <c r="C133" s="11"/>
      <c r="D133" s="115" t="s">
        <v>23</v>
      </c>
      <c r="E133" s="61" t="s">
        <v>82</v>
      </c>
      <c r="F133" s="94">
        <v>48</v>
      </c>
      <c r="G133" s="89">
        <v>2.5</v>
      </c>
      <c r="H133" s="86">
        <v>0.5</v>
      </c>
      <c r="I133" s="86">
        <v>12.7</v>
      </c>
      <c r="J133" s="86">
        <v>66.099999999999994</v>
      </c>
      <c r="K133" s="87" t="s">
        <v>58</v>
      </c>
    </row>
    <row r="134" spans="1:11" ht="15" x14ac:dyDescent="0.25">
      <c r="A134" s="24"/>
      <c r="B134" s="16"/>
      <c r="C134" s="11"/>
      <c r="D134" s="115" t="s">
        <v>23</v>
      </c>
      <c r="E134" s="90" t="s">
        <v>46</v>
      </c>
      <c r="F134" s="119" t="s">
        <v>123</v>
      </c>
      <c r="G134" s="120" t="s">
        <v>124</v>
      </c>
      <c r="H134" s="120" t="s">
        <v>125</v>
      </c>
      <c r="I134" s="120" t="s">
        <v>126</v>
      </c>
      <c r="J134" s="119" t="s">
        <v>127</v>
      </c>
      <c r="K134" s="121">
        <v>115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273</v>
      </c>
      <c r="G137" s="20">
        <f t="shared" ref="G137:J137" si="37">SUM(G128:G136)</f>
        <v>18.7</v>
      </c>
      <c r="H137" s="20">
        <f t="shared" si="37"/>
        <v>17.5</v>
      </c>
      <c r="I137" s="20">
        <f t="shared" si="37"/>
        <v>53.7</v>
      </c>
      <c r="J137" s="20">
        <f t="shared" si="37"/>
        <v>454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273</v>
      </c>
      <c r="G138" s="33">
        <f t="shared" ref="G138" si="38">G127+G137</f>
        <v>18.7</v>
      </c>
      <c r="H138" s="33">
        <f t="shared" ref="H138" si="39">H127+H137</f>
        <v>17.5</v>
      </c>
      <c r="I138" s="33">
        <f t="shared" ref="I138" si="40">I127+I137</f>
        <v>53.7</v>
      </c>
      <c r="J138" s="33">
        <f t="shared" ref="J138" si="41">J127+J137</f>
        <v>454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42">SUM(G139:G145)</f>
        <v>0</v>
      </c>
      <c r="H146" s="20">
        <f t="shared" si="42"/>
        <v>0</v>
      </c>
      <c r="I146" s="20">
        <f t="shared" si="42"/>
        <v>0</v>
      </c>
      <c r="J146" s="20">
        <f t="shared" si="42"/>
        <v>0</v>
      </c>
      <c r="K146" s="26"/>
    </row>
    <row r="147" spans="1:11" ht="15" x14ac:dyDescent="0.25">
      <c r="A147" s="27">
        <f>A139</f>
        <v>2</v>
      </c>
      <c r="B147" s="14">
        <v>3</v>
      </c>
      <c r="C147" s="10" t="s">
        <v>25</v>
      </c>
      <c r="D147" s="49" t="s">
        <v>27</v>
      </c>
      <c r="E147" s="84" t="s">
        <v>128</v>
      </c>
      <c r="F147" s="124">
        <v>200</v>
      </c>
      <c r="G147" s="125">
        <v>2</v>
      </c>
      <c r="H147" s="126">
        <v>6.7</v>
      </c>
      <c r="I147" s="126">
        <v>9.3000000000000007</v>
      </c>
      <c r="J147" s="126">
        <v>105.2</v>
      </c>
      <c r="K147" s="127" t="s">
        <v>129</v>
      </c>
    </row>
    <row r="148" spans="1:11" ht="15" x14ac:dyDescent="0.25">
      <c r="A148" s="24"/>
      <c r="B148" s="16"/>
      <c r="C148" s="11"/>
      <c r="D148" s="50" t="s">
        <v>28</v>
      </c>
      <c r="E148" s="84" t="s">
        <v>130</v>
      </c>
      <c r="F148" s="128">
        <v>130</v>
      </c>
      <c r="G148" s="126">
        <v>10.5</v>
      </c>
      <c r="H148" s="126">
        <v>15.5</v>
      </c>
      <c r="I148" s="126">
        <v>10.8</v>
      </c>
      <c r="J148" s="126">
        <v>224.2</v>
      </c>
      <c r="K148" s="127" t="s">
        <v>89</v>
      </c>
    </row>
    <row r="149" spans="1:11" ht="15" x14ac:dyDescent="0.25">
      <c r="A149" s="24"/>
      <c r="B149" s="16"/>
      <c r="C149" s="11"/>
      <c r="D149" s="50" t="s">
        <v>100</v>
      </c>
      <c r="E149" s="84" t="s">
        <v>131</v>
      </c>
      <c r="F149" s="128">
        <v>30</v>
      </c>
      <c r="G149" s="126">
        <v>0.4</v>
      </c>
      <c r="H149" s="126">
        <v>1.2</v>
      </c>
      <c r="I149" s="126">
        <v>2.2000000000000002</v>
      </c>
      <c r="J149" s="126">
        <v>21.5</v>
      </c>
      <c r="K149" s="127" t="s">
        <v>132</v>
      </c>
    </row>
    <row r="150" spans="1:11" ht="15" x14ac:dyDescent="0.25">
      <c r="A150" s="24"/>
      <c r="B150" s="16"/>
      <c r="C150" s="11"/>
      <c r="D150" s="50" t="s">
        <v>29</v>
      </c>
      <c r="E150" s="129" t="s">
        <v>68</v>
      </c>
      <c r="F150" s="130">
        <v>150</v>
      </c>
      <c r="G150" s="131" t="s">
        <v>69</v>
      </c>
      <c r="H150" s="131" t="s">
        <v>70</v>
      </c>
      <c r="I150" s="131" t="s">
        <v>71</v>
      </c>
      <c r="J150" s="130">
        <v>211.1</v>
      </c>
      <c r="K150" s="130">
        <v>227</v>
      </c>
    </row>
    <row r="151" spans="1:11" ht="15" x14ac:dyDescent="0.25">
      <c r="A151" s="24"/>
      <c r="B151" s="16"/>
      <c r="C151" s="11"/>
      <c r="D151" s="51" t="s">
        <v>30</v>
      </c>
      <c r="E151" s="84" t="s">
        <v>133</v>
      </c>
      <c r="F151" s="124">
        <v>180</v>
      </c>
      <c r="G151" s="126">
        <v>0.5</v>
      </c>
      <c r="H151" s="126">
        <v>0.2</v>
      </c>
      <c r="I151" s="126">
        <v>23.1</v>
      </c>
      <c r="J151" s="126">
        <v>96</v>
      </c>
      <c r="K151" s="132">
        <v>282</v>
      </c>
    </row>
    <row r="152" spans="1:11" ht="15.75" x14ac:dyDescent="0.25">
      <c r="A152" s="24"/>
      <c r="B152" s="16"/>
      <c r="C152" s="11"/>
      <c r="D152" s="51" t="s">
        <v>23</v>
      </c>
      <c r="E152" s="61" t="s">
        <v>78</v>
      </c>
      <c r="F152" s="133">
        <v>60</v>
      </c>
      <c r="G152" s="125">
        <v>2</v>
      </c>
      <c r="H152" s="126">
        <v>0.4</v>
      </c>
      <c r="I152" s="126">
        <v>10</v>
      </c>
      <c r="J152" s="126">
        <v>52.2</v>
      </c>
      <c r="K152" s="132">
        <v>115</v>
      </c>
    </row>
    <row r="153" spans="1:11" ht="15.75" x14ac:dyDescent="0.25">
      <c r="A153" s="24"/>
      <c r="B153" s="16"/>
      <c r="C153" s="11"/>
      <c r="D153" s="51" t="s">
        <v>23</v>
      </c>
      <c r="E153" s="61" t="s">
        <v>82</v>
      </c>
      <c r="F153" s="133">
        <v>45</v>
      </c>
      <c r="G153" s="125">
        <v>2.5</v>
      </c>
      <c r="H153" s="126">
        <v>0.5</v>
      </c>
      <c r="I153" s="126">
        <v>12.7</v>
      </c>
      <c r="J153" s="126">
        <v>66.099999999999994</v>
      </c>
      <c r="K153" s="127" t="s">
        <v>58</v>
      </c>
    </row>
    <row r="154" spans="1:11" ht="15" x14ac:dyDescent="0.25">
      <c r="A154" s="24"/>
      <c r="B154" s="16"/>
      <c r="C154" s="11"/>
      <c r="D154" s="52" t="s">
        <v>26</v>
      </c>
      <c r="E154" s="134" t="s">
        <v>134</v>
      </c>
      <c r="F154" s="135">
        <v>33</v>
      </c>
      <c r="G154" s="136">
        <v>0.9</v>
      </c>
      <c r="H154" s="130">
        <v>0.1</v>
      </c>
      <c r="I154" s="130">
        <v>6.9</v>
      </c>
      <c r="J154" s="130">
        <v>32</v>
      </c>
      <c r="K154" s="137">
        <v>9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828</v>
      </c>
      <c r="G156" s="20">
        <f t="shared" ref="G156:J156" si="43">SUM(G147:G155)</f>
        <v>18.799999999999997</v>
      </c>
      <c r="H156" s="20">
        <f t="shared" si="43"/>
        <v>24.599999999999998</v>
      </c>
      <c r="I156" s="20">
        <f t="shared" si="43"/>
        <v>75.000000000000014</v>
      </c>
      <c r="J156" s="20">
        <f t="shared" si="43"/>
        <v>808.30000000000007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828</v>
      </c>
      <c r="G157" s="33">
        <f t="shared" ref="G157" si="44">G146+G156</f>
        <v>18.799999999999997</v>
      </c>
      <c r="H157" s="33">
        <f t="shared" ref="H157" si="45">H146+H156</f>
        <v>24.599999999999998</v>
      </c>
      <c r="I157" s="33">
        <f t="shared" ref="I157" si="46">I146+I156</f>
        <v>75.000000000000014</v>
      </c>
      <c r="J157" s="33">
        <f t="shared" ref="J157" si="47">J146+J156</f>
        <v>808.30000000000007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48">SUM(G158:G164)</f>
        <v>0</v>
      </c>
      <c r="H165" s="20">
        <f t="shared" si="48"/>
        <v>0</v>
      </c>
      <c r="I165" s="20">
        <f t="shared" si="48"/>
        <v>0</v>
      </c>
      <c r="J165" s="20">
        <f t="shared" si="48"/>
        <v>0</v>
      </c>
      <c r="K165" s="26"/>
    </row>
    <row r="166" spans="1:11" ht="15" x14ac:dyDescent="0.25">
      <c r="A166" s="27">
        <f>A158</f>
        <v>2</v>
      </c>
      <c r="B166" s="14">
        <v>4</v>
      </c>
      <c r="C166" s="10" t="s">
        <v>25</v>
      </c>
      <c r="D166" s="7" t="s">
        <v>26</v>
      </c>
      <c r="E166" s="43" t="s">
        <v>39</v>
      </c>
      <c r="F166" s="44">
        <v>88</v>
      </c>
      <c r="G166" s="138">
        <v>1.5</v>
      </c>
      <c r="H166" s="139">
        <v>0.5</v>
      </c>
      <c r="I166" s="139">
        <v>21</v>
      </c>
      <c r="J166" s="44">
        <v>96</v>
      </c>
      <c r="K166" s="45">
        <v>112</v>
      </c>
    </row>
    <row r="167" spans="1:11" ht="15" x14ac:dyDescent="0.25">
      <c r="A167" s="24"/>
      <c r="B167" s="16"/>
      <c r="C167" s="11"/>
      <c r="D167" s="7" t="s">
        <v>27</v>
      </c>
      <c r="E167" s="43" t="s">
        <v>135</v>
      </c>
      <c r="F167" s="44">
        <v>208</v>
      </c>
      <c r="G167" s="140" t="s">
        <v>136</v>
      </c>
      <c r="H167" s="140" t="s">
        <v>137</v>
      </c>
      <c r="I167" s="140" t="s">
        <v>138</v>
      </c>
      <c r="J167" s="44">
        <v>145.6</v>
      </c>
      <c r="K167" s="45">
        <v>42</v>
      </c>
    </row>
    <row r="168" spans="1:11" ht="15" x14ac:dyDescent="0.25">
      <c r="A168" s="24"/>
      <c r="B168" s="16"/>
      <c r="C168" s="11"/>
      <c r="D168" s="7" t="s">
        <v>28</v>
      </c>
      <c r="E168" s="43" t="s">
        <v>139</v>
      </c>
      <c r="F168" s="44">
        <v>90</v>
      </c>
      <c r="G168" s="141" t="s">
        <v>48</v>
      </c>
      <c r="H168" s="141" t="s">
        <v>49</v>
      </c>
      <c r="I168" s="141" t="s">
        <v>50</v>
      </c>
      <c r="J168" s="44">
        <v>183.2</v>
      </c>
      <c r="K168" s="45">
        <v>172</v>
      </c>
    </row>
    <row r="169" spans="1:11" ht="15" x14ac:dyDescent="0.25">
      <c r="A169" s="24"/>
      <c r="B169" s="16"/>
      <c r="C169" s="11"/>
      <c r="D169" s="7" t="s">
        <v>29</v>
      </c>
      <c r="E169" s="43" t="s">
        <v>140</v>
      </c>
      <c r="F169" s="44">
        <v>150</v>
      </c>
      <c r="G169" s="142" t="s">
        <v>107</v>
      </c>
      <c r="H169" s="142" t="s">
        <v>108</v>
      </c>
      <c r="I169" s="142" t="s">
        <v>109</v>
      </c>
      <c r="J169" s="44">
        <v>160.5</v>
      </c>
      <c r="K169" s="45">
        <v>241</v>
      </c>
    </row>
    <row r="170" spans="1:11" ht="15" x14ac:dyDescent="0.25">
      <c r="A170" s="24"/>
      <c r="B170" s="16"/>
      <c r="C170" s="11"/>
      <c r="D170" s="7" t="s">
        <v>30</v>
      </c>
      <c r="E170" s="43" t="s">
        <v>141</v>
      </c>
      <c r="F170" s="44">
        <v>180</v>
      </c>
      <c r="G170" s="142" t="s">
        <v>74</v>
      </c>
      <c r="H170" s="142" t="s">
        <v>142</v>
      </c>
      <c r="I170" s="142" t="s">
        <v>76</v>
      </c>
      <c r="J170" s="44">
        <v>113.8</v>
      </c>
      <c r="K170" s="45">
        <v>283</v>
      </c>
    </row>
    <row r="171" spans="1:11" ht="15" x14ac:dyDescent="0.25">
      <c r="A171" s="24"/>
      <c r="B171" s="16"/>
      <c r="C171" s="11"/>
      <c r="D171" s="7" t="s">
        <v>31</v>
      </c>
      <c r="E171" s="43" t="s">
        <v>78</v>
      </c>
      <c r="F171" s="44">
        <v>60</v>
      </c>
      <c r="G171" s="143">
        <v>4.5999999999999996</v>
      </c>
      <c r="H171" s="144">
        <v>0.5</v>
      </c>
      <c r="I171" s="144">
        <v>29.5</v>
      </c>
      <c r="J171" s="44">
        <v>141</v>
      </c>
      <c r="K171" s="45">
        <v>115</v>
      </c>
    </row>
    <row r="172" spans="1:11" ht="15" x14ac:dyDescent="0.25">
      <c r="A172" s="24"/>
      <c r="B172" s="16"/>
      <c r="C172" s="11"/>
      <c r="D172" s="7" t="s">
        <v>32</v>
      </c>
      <c r="E172" s="43" t="s">
        <v>82</v>
      </c>
      <c r="F172" s="44">
        <v>45</v>
      </c>
      <c r="G172" s="143">
        <v>2</v>
      </c>
      <c r="H172" s="144">
        <v>0.4</v>
      </c>
      <c r="I172" s="144">
        <v>10</v>
      </c>
      <c r="J172" s="44">
        <v>52.2</v>
      </c>
      <c r="K172" s="45">
        <v>114</v>
      </c>
    </row>
    <row r="173" spans="1:11" ht="15" x14ac:dyDescent="0.25">
      <c r="A173" s="24"/>
      <c r="B173" s="16"/>
      <c r="C173" s="11"/>
      <c r="D173" s="6" t="s">
        <v>143</v>
      </c>
      <c r="E173" s="43" t="s">
        <v>144</v>
      </c>
      <c r="F173" s="44">
        <v>30</v>
      </c>
      <c r="G173" s="142" t="s">
        <v>125</v>
      </c>
      <c r="H173" s="142" t="s">
        <v>145</v>
      </c>
      <c r="I173" s="142" t="s">
        <v>146</v>
      </c>
      <c r="J173" s="44">
        <v>21.5</v>
      </c>
      <c r="K173" s="45">
        <v>463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851</v>
      </c>
      <c r="G175" s="20">
        <f t="shared" ref="G175:J175" si="49">SUM(G166:G174)</f>
        <v>8.1</v>
      </c>
      <c r="H175" s="20">
        <f t="shared" si="49"/>
        <v>1.4</v>
      </c>
      <c r="I175" s="20">
        <f t="shared" si="49"/>
        <v>60.5</v>
      </c>
      <c r="J175" s="20">
        <f t="shared" si="49"/>
        <v>913.8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851</v>
      </c>
      <c r="G176" s="33">
        <f t="shared" ref="G176" si="50">G165+G175</f>
        <v>8.1</v>
      </c>
      <c r="H176" s="33">
        <f t="shared" ref="H176" si="51">H165+H175</f>
        <v>1.4</v>
      </c>
      <c r="I176" s="33">
        <f t="shared" ref="I176" si="52">I165+I175</f>
        <v>60.5</v>
      </c>
      <c r="J176" s="33">
        <f t="shared" ref="J176" si="53">J165+J175</f>
        <v>913.8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54">SUM(G177:G183)</f>
        <v>0</v>
      </c>
      <c r="H184" s="20">
        <f t="shared" si="54"/>
        <v>0</v>
      </c>
      <c r="I184" s="20">
        <f t="shared" si="54"/>
        <v>0</v>
      </c>
      <c r="J184" s="20">
        <f t="shared" si="54"/>
        <v>0</v>
      </c>
      <c r="K184" s="26"/>
    </row>
    <row r="185" spans="1:11" ht="15.75" x14ac:dyDescent="0.25">
      <c r="A185" s="27">
        <f>A177</f>
        <v>2</v>
      </c>
      <c r="B185" s="14">
        <v>5</v>
      </c>
      <c r="C185" s="10" t="s">
        <v>25</v>
      </c>
      <c r="D185" s="52" t="s">
        <v>26</v>
      </c>
      <c r="E185" s="84" t="s">
        <v>84</v>
      </c>
      <c r="F185" s="145">
        <v>35</v>
      </c>
      <c r="G185" s="146">
        <v>2.2000000000000002</v>
      </c>
      <c r="H185" s="146">
        <v>7.7</v>
      </c>
      <c r="I185" s="146">
        <v>3.8</v>
      </c>
      <c r="J185" s="146">
        <v>93.1</v>
      </c>
      <c r="K185" s="147" t="s">
        <v>85</v>
      </c>
    </row>
    <row r="186" spans="1:11" ht="15" x14ac:dyDescent="0.25">
      <c r="A186" s="24"/>
      <c r="B186" s="16"/>
      <c r="C186" s="11"/>
      <c r="D186" s="148" t="s">
        <v>28</v>
      </c>
      <c r="E186" s="56" t="s">
        <v>147</v>
      </c>
      <c r="F186" s="57" t="s">
        <v>96</v>
      </c>
      <c r="G186" s="57" t="s">
        <v>97</v>
      </c>
      <c r="H186" s="57" t="s">
        <v>148</v>
      </c>
      <c r="I186" s="57" t="s">
        <v>149</v>
      </c>
      <c r="J186" s="56" t="s">
        <v>150</v>
      </c>
      <c r="K186" s="149">
        <v>217</v>
      </c>
    </row>
    <row r="187" spans="1:11" ht="15" x14ac:dyDescent="0.25">
      <c r="A187" s="24"/>
      <c r="B187" s="16"/>
      <c r="C187" s="11"/>
      <c r="D187" s="150" t="s">
        <v>100</v>
      </c>
      <c r="E187" s="52" t="s">
        <v>101</v>
      </c>
      <c r="F187" s="52">
        <v>30</v>
      </c>
      <c r="G187" s="52">
        <v>0.4</v>
      </c>
      <c r="H187" s="52">
        <v>1.2</v>
      </c>
      <c r="I187" s="52">
        <v>2.2000000000000002</v>
      </c>
      <c r="J187" s="52">
        <v>21.5</v>
      </c>
      <c r="K187" s="52">
        <v>463</v>
      </c>
    </row>
    <row r="188" spans="1:11" ht="15.75" x14ac:dyDescent="0.25">
      <c r="A188" s="24"/>
      <c r="B188" s="16"/>
      <c r="C188" s="11"/>
      <c r="D188" s="151" t="s">
        <v>27</v>
      </c>
      <c r="E188" s="54" t="s">
        <v>151</v>
      </c>
      <c r="F188" s="55">
        <v>210</v>
      </c>
      <c r="G188" s="63">
        <v>1.7</v>
      </c>
      <c r="H188" s="64">
        <v>3.6</v>
      </c>
      <c r="I188" s="64">
        <v>9.6</v>
      </c>
      <c r="J188" s="64">
        <v>77.599999999999994</v>
      </c>
      <c r="K188" s="152" t="s">
        <v>152</v>
      </c>
    </row>
    <row r="189" spans="1:11" ht="15" x14ac:dyDescent="0.25">
      <c r="A189" s="24"/>
      <c r="B189" s="16"/>
      <c r="C189" s="11"/>
      <c r="D189" s="150" t="s">
        <v>29</v>
      </c>
      <c r="E189" s="58" t="s">
        <v>153</v>
      </c>
      <c r="F189" s="58">
        <v>150</v>
      </c>
      <c r="G189" s="153">
        <v>8.6999999999999993</v>
      </c>
      <c r="H189" s="153">
        <v>5.4</v>
      </c>
      <c r="I189" s="153">
        <v>45</v>
      </c>
      <c r="J189" s="153">
        <v>263.8</v>
      </c>
      <c r="K189" s="154">
        <v>219</v>
      </c>
    </row>
    <row r="190" spans="1:11" ht="15.75" x14ac:dyDescent="0.25">
      <c r="A190" s="24"/>
      <c r="B190" s="16"/>
      <c r="C190" s="11"/>
      <c r="D190" s="155" t="s">
        <v>30</v>
      </c>
      <c r="E190" s="54" t="s">
        <v>154</v>
      </c>
      <c r="F190" s="55">
        <v>200</v>
      </c>
      <c r="G190" s="64">
        <v>0.5</v>
      </c>
      <c r="H190" s="64">
        <v>0.2</v>
      </c>
      <c r="I190" s="64">
        <v>23.1</v>
      </c>
      <c r="J190" s="64">
        <v>96</v>
      </c>
      <c r="K190" s="156">
        <v>2</v>
      </c>
    </row>
    <row r="191" spans="1:11" ht="15.75" x14ac:dyDescent="0.25">
      <c r="A191" s="24"/>
      <c r="B191" s="16"/>
      <c r="C191" s="11"/>
      <c r="D191" s="150" t="s">
        <v>23</v>
      </c>
      <c r="E191" s="61" t="s">
        <v>78</v>
      </c>
      <c r="F191" s="157">
        <v>60</v>
      </c>
      <c r="G191" s="158">
        <v>4.5999999999999996</v>
      </c>
      <c r="H191" s="159">
        <v>0.5</v>
      </c>
      <c r="I191" s="159">
        <v>29.5</v>
      </c>
      <c r="J191" s="159">
        <v>141</v>
      </c>
      <c r="K191" s="160" t="s">
        <v>57</v>
      </c>
    </row>
    <row r="192" spans="1:11" ht="15.75" x14ac:dyDescent="0.25">
      <c r="A192" s="24"/>
      <c r="B192" s="16"/>
      <c r="C192" s="11"/>
      <c r="D192" s="150" t="s">
        <v>23</v>
      </c>
      <c r="E192" s="61" t="s">
        <v>47</v>
      </c>
      <c r="F192" s="157">
        <v>45</v>
      </c>
      <c r="G192" s="158">
        <v>2.8</v>
      </c>
      <c r="H192" s="159">
        <v>0.6</v>
      </c>
      <c r="I192" s="159">
        <v>14</v>
      </c>
      <c r="J192" s="159">
        <v>73.099999999999994</v>
      </c>
      <c r="K192" s="161" t="s">
        <v>58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730</v>
      </c>
      <c r="G194" s="20">
        <f t="shared" ref="G194:J194" si="55">SUM(G185:G193)</f>
        <v>20.900000000000002</v>
      </c>
      <c r="H194" s="20">
        <f t="shared" si="55"/>
        <v>19.2</v>
      </c>
      <c r="I194" s="20">
        <f t="shared" si="55"/>
        <v>127.2</v>
      </c>
      <c r="J194" s="20">
        <f t="shared" si="55"/>
        <v>766.1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730</v>
      </c>
      <c r="G195" s="33">
        <f t="shared" ref="G195" si="56">G184+G194</f>
        <v>20.900000000000002</v>
      </c>
      <c r="H195" s="33">
        <f t="shared" ref="H195" si="57">H184+H194</f>
        <v>19.2</v>
      </c>
      <c r="I195" s="33">
        <f t="shared" ref="I195" si="58">I184+I194</f>
        <v>127.2</v>
      </c>
      <c r="J195" s="33">
        <f t="shared" ref="J195" si="59">J184+J194</f>
        <v>766.1</v>
      </c>
      <c r="K195" s="33"/>
    </row>
    <row r="196" spans="1:11" ht="13.5" thickBot="1" x14ac:dyDescent="0.25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650.14285714285711</v>
      </c>
      <c r="G196" s="35">
        <f t="shared" ref="G196:J196" si="60">(G24+G43+G62+G81+G100+G119+G138+G157+G176+G195)/(IF(G24=0,0,1)+IF(G43=0,0,1)+IF(G62=0,0,1)+IF(G81=0,0,1)+IF(G100=0,0,1)+IF(G119=0,0,1)+IF(G138=0,0,1)+IF(G157=0,0,1)+IF(G176=0,0,1)+IF(G195=0,0,1))</f>
        <v>20.632857142857144</v>
      </c>
      <c r="H196" s="35">
        <f t="shared" si="60"/>
        <v>19.975714285714282</v>
      </c>
      <c r="I196" s="35">
        <f t="shared" si="60"/>
        <v>89.458571428571432</v>
      </c>
      <c r="J196" s="35">
        <f t="shared" si="60"/>
        <v>746.82285714285717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dcterms:created xsi:type="dcterms:W3CDTF">2022-05-16T14:23:56Z</dcterms:created>
  <dcterms:modified xsi:type="dcterms:W3CDTF">2023-10-26T13:51:52Z</dcterms:modified>
</cp:coreProperties>
</file>